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20" windowHeight="11020"/>
  </bookViews>
  <sheets>
    <sheet name="для Минтруда" sheetId="1" r:id="rId1"/>
    <sheet name="Средний заработок для сайта " sheetId="2" r:id="rId2"/>
    <sheet name="Лист1" sheetId="3" r:id="rId3"/>
  </sheets>
  <definedNames>
    <definedName name="_xlnm._FilterDatabase" localSheetId="0" hidden="1">'для Минтруда'!$A$5:$O$19</definedName>
    <definedName name="_xlnm._FilterDatabase" localSheetId="2" hidden="1">Лист1!$A$1:$C$66</definedName>
    <definedName name="_xlnm._FilterDatabase" localSheetId="1" hidden="1">'Средний заработок для сайта '!$B$1:$I$12</definedName>
    <definedName name="ID_124237070" localSheetId="1">'Средний заработок для сайта '!#REF!</definedName>
    <definedName name="ID_124237071" localSheetId="1">'Средний заработок для сайта '!#REF!</definedName>
    <definedName name="ID_124237073" localSheetId="1">'Средний заработок для сайта '!#REF!</definedName>
    <definedName name="ID_124237076" localSheetId="1">'Средний заработок для сайта '!#REF!</definedName>
    <definedName name="ID_396123188" localSheetId="1">'Средний заработок для сайта '!#REF!</definedName>
    <definedName name="ID_396123189" localSheetId="1">'Средний заработок для сайта '!#REF!</definedName>
    <definedName name="T_396123230" localSheetId="1">'Средний заработок для сайта '!#REF!</definedName>
    <definedName name="TR_396123230_57109490" localSheetId="1">'Средний заработок для сайта '!#REF!</definedName>
    <definedName name="TR_396123230_57109491" localSheetId="1">'Средний заработок для сайта '!#REF!</definedName>
    <definedName name="TR_396123230_57109492" localSheetId="1">'Средний заработок для сайта '!#REF!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/>
  <c r="I5" s="1"/>
  <c r="G3" l="1"/>
  <c r="I3" s="1"/>
  <c r="N12" i="1"/>
  <c r="N15"/>
  <c r="N18"/>
  <c r="N19"/>
  <c r="K13"/>
  <c r="G4" i="2" l="1"/>
  <c r="I4" s="1"/>
  <c r="H10" i="1" l="1"/>
  <c r="I10"/>
  <c r="J10"/>
  <c r="K10"/>
  <c r="L10"/>
  <c r="G10"/>
  <c r="F9"/>
  <c r="F10" s="1"/>
  <c r="F16" l="1"/>
  <c r="I14"/>
  <c r="J14"/>
  <c r="L13"/>
  <c r="L14" l="1"/>
  <c r="N13"/>
  <c r="K14"/>
  <c r="G14"/>
  <c r="N14" l="1"/>
  <c r="J17"/>
  <c r="G16"/>
  <c r="F17" l="1"/>
  <c r="L17" l="1"/>
  <c r="K17"/>
  <c r="I17"/>
  <c r="H17"/>
  <c r="G17"/>
  <c r="L16"/>
  <c r="K16"/>
  <c r="J16"/>
  <c r="I16"/>
  <c r="H16"/>
  <c r="N16" l="1"/>
  <c r="N17"/>
</calcChain>
</file>

<file path=xl/sharedStrings.xml><?xml version="1.0" encoding="utf-8"?>
<sst xmlns="http://schemas.openxmlformats.org/spreadsheetml/2006/main" count="198" uniqueCount="113">
  <si>
    <r>
      <rPr>
        <b/>
        <u/>
        <sz val="12"/>
        <color indexed="8"/>
        <rFont val="Times New Roman"/>
        <family val="1"/>
        <charset val="204"/>
      </rPr>
      <t xml:space="preserve">Полное </t>
    </r>
    <r>
      <rPr>
        <sz val="12"/>
        <color indexed="8"/>
        <rFont val="Times New Roman"/>
        <family val="1"/>
        <charset val="204"/>
      </rPr>
      <t>наименование унитарного предприятия / федерального учреждения</t>
    </r>
  </si>
  <si>
    <t>Среднемесячная заработная плата работников, руб.</t>
  </si>
  <si>
    <t>Среднемесячная заработная плата работников (без учета руководителя, заместителей руководителя и главного бухгалтера) предприятия, учреждения руб.</t>
  </si>
  <si>
    <t>Среднемесячная заработная плата руководителя, руб.</t>
  </si>
  <si>
    <t>Количество работников, занимающих должности: руководитель, заместителя руководителя, главный бухгалтер (чел.)</t>
  </si>
  <si>
    <t>Нормативный правовой акт учредителя, устанавливающий предельное соотношение (вид акта, дата принятия, номер)</t>
  </si>
  <si>
    <t>Всего</t>
  </si>
  <si>
    <t>из них с уровнем соотношения средней заработной платы 1 к 8</t>
  </si>
  <si>
    <t>до 1,(9)</t>
  </si>
  <si>
    <t>от 2 до 3,(9)</t>
  </si>
  <si>
    <t>от 4 до 5,(9)</t>
  </si>
  <si>
    <t>от 6 до 8</t>
  </si>
  <si>
    <t>от 8,01 до 14,(9)</t>
  </si>
  <si>
    <t>от 15 и выше</t>
  </si>
  <si>
    <t>х</t>
  </si>
  <si>
    <t>руководитель</t>
  </si>
  <si>
    <t>заместители руководителя, главный бухгалтер</t>
  </si>
  <si>
    <t>Итого по федеральным учреждениям:</t>
  </si>
  <si>
    <t>руководители</t>
  </si>
  <si>
    <t>ВСЕГО (по унитарным предприятиям и федеральным учреждениям):</t>
  </si>
  <si>
    <t>Конкретная ссылка на информацию о среднемесячной заработной плате руководителей, их заместителей и главных бухгалтеров федеральных учреждений ии федеральных государственных унитарных предприятий, размещенную в информационно-телекоммуникационной сети "Интернет" на сайте соответствующего федерального органа исполнительной власти</t>
  </si>
  <si>
    <t>Кратность</t>
  </si>
  <si>
    <t>Наименование</t>
  </si>
  <si>
    <t>ФИО</t>
  </si>
  <si>
    <t>Должность</t>
  </si>
  <si>
    <t>Федеральные государственные унитарные предприятия</t>
  </si>
  <si>
    <t>Федеральные учреждения</t>
  </si>
  <si>
    <r>
      <t xml:space="preserve">Итого </t>
    </r>
    <r>
      <rPr>
        <b/>
        <u/>
        <sz val="12"/>
        <color indexed="8"/>
        <rFont val="Times New Roman"/>
        <family val="1"/>
        <charset val="204"/>
      </rPr>
      <t>по унитарным ПРЕДПРИЯТИЯМ:</t>
    </r>
  </si>
  <si>
    <t>Максимальная кратность</t>
  </si>
  <si>
    <t>Главный бухгалтер</t>
  </si>
  <si>
    <t>Приказ Росстандарта от 02.03.2023 № 459</t>
  </si>
  <si>
    <t>№ п/п</t>
  </si>
  <si>
    <t xml:space="preserve">ФБУ «Алтайский ЦСМ» </t>
  </si>
  <si>
    <t xml:space="preserve">ФБУ «Амурский ЦСМ» </t>
  </si>
  <si>
    <t xml:space="preserve">ФБУ «Архангельский ЦСМ» </t>
  </si>
  <si>
    <t xml:space="preserve">ФБУ «Астраханский ЦСМ» </t>
  </si>
  <si>
    <t xml:space="preserve">ФБУ «Белгородский ЦСМ» </t>
  </si>
  <si>
    <t xml:space="preserve">ФБУ «Бурятский ЦСМ» </t>
  </si>
  <si>
    <t xml:space="preserve">ФБУ «Владимирский ЦСМ» </t>
  </si>
  <si>
    <t xml:space="preserve">ФБУ «Волгоградский ЦСМ» </t>
  </si>
  <si>
    <t xml:space="preserve">ФБУ «Вологодский ЦСМ» </t>
  </si>
  <si>
    <t xml:space="preserve">ФБУ «Воронежский ЦСМ» </t>
  </si>
  <si>
    <t xml:space="preserve">ФБУ «Дагестанский ЦСМ» </t>
  </si>
  <si>
    <t>ФБУ «Дальневосточный ЦСМ»</t>
  </si>
  <si>
    <t xml:space="preserve">ФБУ «Донецкий ЦСМ» </t>
  </si>
  <si>
    <t xml:space="preserve">ФБУ «Ивановский ЦСМ» </t>
  </si>
  <si>
    <t>ФБУ «Иркутский ЦСМ»</t>
  </si>
  <si>
    <t xml:space="preserve">ФБУ «Калининградский ЦСМ» </t>
  </si>
  <si>
    <t xml:space="preserve">ФБУ «Кузбасский ЦСМ» </t>
  </si>
  <si>
    <t xml:space="preserve">ФБУ «Кировский ЦСМ» </t>
  </si>
  <si>
    <t xml:space="preserve">ФБУ «Коми ЦСМ» </t>
  </si>
  <si>
    <t xml:space="preserve">ФБУ «Костромской ЦСМ» </t>
  </si>
  <si>
    <r>
      <t>ФБУ «Краснодарский ЦСМ»</t>
    </r>
    <r>
      <rPr>
        <sz val="14"/>
        <rFont val="Calibri"/>
        <family val="2"/>
        <charset val="204"/>
      </rPr>
      <t xml:space="preserve"> </t>
    </r>
  </si>
  <si>
    <t>ФБУ «Красноярский ЦСМ»</t>
  </si>
  <si>
    <r>
      <t>ФБУ «Крымский ЦСМ»</t>
    </r>
    <r>
      <rPr>
        <b/>
        <sz val="12"/>
        <rFont val="Times New Roman"/>
        <family val="1"/>
        <charset val="204"/>
      </rPr>
      <t xml:space="preserve"> </t>
    </r>
  </si>
  <si>
    <t xml:space="preserve">ФБУ «Курский ЦСМ» </t>
  </si>
  <si>
    <t xml:space="preserve">ФБУ «Липецкий ЦСМ» </t>
  </si>
  <si>
    <t>ФБУ «Луганский ЦСМ»</t>
  </si>
  <si>
    <r>
      <t>ФБУ «Марийский ЦСМ</t>
    </r>
    <r>
      <rPr>
        <b/>
        <sz val="12"/>
        <rFont val="Times New Roman"/>
        <family val="1"/>
        <charset val="204"/>
      </rPr>
      <t xml:space="preserve">» </t>
    </r>
  </si>
  <si>
    <t xml:space="preserve">ФБУ «Мордовский ЦСМ» </t>
  </si>
  <si>
    <t xml:space="preserve">ФБУ «Мурманский ЦСМ» </t>
  </si>
  <si>
    <t xml:space="preserve">ФБУ «Нижегородский ЦСМ» </t>
  </si>
  <si>
    <t xml:space="preserve">ФБУ «Новосибирский ЦСМ» </t>
  </si>
  <si>
    <t xml:space="preserve">ФБУ «Омский ЦСМ» </t>
  </si>
  <si>
    <t xml:space="preserve">ФБУ «Оренбургский ЦСМ» </t>
  </si>
  <si>
    <r>
      <t>ФБУ «Пензенский ЦСМ»</t>
    </r>
    <r>
      <rPr>
        <b/>
        <sz val="11"/>
        <rFont val="Calibri"/>
        <family val="2"/>
        <charset val="204"/>
      </rPr>
      <t xml:space="preserve"> </t>
    </r>
  </si>
  <si>
    <t xml:space="preserve">ФБУ «Пермский ЦСМ» </t>
  </si>
  <si>
    <t>ФБУ «Приокский ЦСМ»</t>
  </si>
  <si>
    <t xml:space="preserve">ФБУ «Псковский ЦСМ» </t>
  </si>
  <si>
    <t xml:space="preserve">ФБУ «НИЦ ПМ – Ростест» </t>
  </si>
  <si>
    <t xml:space="preserve">ФБУ «Ростовский ЦСМ» </t>
  </si>
  <si>
    <t xml:space="preserve">ФБУ «Самарский ЦСМ» </t>
  </si>
  <si>
    <t xml:space="preserve">ФБУ «Саратовский ЦСМ им. Б.А. Дубовикова» </t>
  </si>
  <si>
    <t xml:space="preserve">ФБУ «Севастопольский ЦСМ» </t>
  </si>
  <si>
    <t xml:space="preserve">ФБУ «Северо-Кавказский ЦСМ» </t>
  </si>
  <si>
    <t xml:space="preserve">ФБУ «Тамбовский ЦСМ» </t>
  </si>
  <si>
    <t xml:space="preserve">ФБУ «Тверской ЦСМ» </t>
  </si>
  <si>
    <t xml:space="preserve">ФБУ «Тест-С.-Петербург» </t>
  </si>
  <si>
    <t xml:space="preserve">ФБУ «Томский ЦСМ» </t>
  </si>
  <si>
    <t xml:space="preserve">ФБУ «Тюменский ЦСМ» </t>
  </si>
  <si>
    <t xml:space="preserve">ФБУ «Удмуртский ЦСМ» </t>
  </si>
  <si>
    <t xml:space="preserve">ФБУ «Ульяновский ЦСМ» </t>
  </si>
  <si>
    <t xml:space="preserve">ФБУ «УРАЛТЕСТ» </t>
  </si>
  <si>
    <t xml:space="preserve">ФБУ «Хабаровский ЦСМ» </t>
  </si>
  <si>
    <t xml:space="preserve">ФБУ «ЦСМ им. А.М.Муратшина в Республики Башкортостан» </t>
  </si>
  <si>
    <t xml:space="preserve">ФБУ «ЦСМ Татарстан» </t>
  </si>
  <si>
    <t xml:space="preserve">ФБУ «Челябинский ЦСМ» </t>
  </si>
  <si>
    <t xml:space="preserve">ФБУ «Чеченский ЦСМ» </t>
  </si>
  <si>
    <t>ФБУ «Чувашский ЦСМ» </t>
  </si>
  <si>
    <t xml:space="preserve">ФБУ «Якутский ЦСМ» </t>
  </si>
  <si>
    <t xml:space="preserve">ФБУ «Ярославский ЦСМ» </t>
  </si>
  <si>
    <t xml:space="preserve">ФГУП «ВНИИМ им Д.И.Менделеева» </t>
  </si>
  <si>
    <t>ФГБУ «ВНИИОФИ»</t>
  </si>
  <si>
    <t>ФГУП «ВНИИФТРИ»</t>
  </si>
  <si>
    <t>ФГБУ «Институт стандартизации»</t>
  </si>
  <si>
    <t xml:space="preserve">ФБУ «КВФ «Интерстандарт» </t>
  </si>
  <si>
    <t xml:space="preserve">ФГАОУ ДПО «Академия стандартизации, метрологии и сертификации (учебная)» </t>
  </si>
  <si>
    <t>+</t>
  </si>
  <si>
    <t>Сотрудники без учета руководителя, заместителя руководителя, главного бухгалтера.</t>
  </si>
  <si>
    <t>жду файл</t>
  </si>
  <si>
    <t>Приказ Росстандарта от 31.03.2016 г. № 392</t>
  </si>
  <si>
    <t xml:space="preserve">Информация о предельном уровне соотношения среднемесячной заработной платы руководителей, их заместителей, главных бухгалтеров федеральных государственных унитарных предприятий/федеральных учреждений и среднемесячной заработной платы работников (без учета руководителя, заместителей руководителя и главного бухгалтера) предприятий/учреждений, подведомственных Федеральному агентству по техническому регулированию и метрологии за 2025 год         </t>
  </si>
  <si>
    <t>Директор</t>
  </si>
  <si>
    <t>Средняя заработная плата за 2025 год (в рублях)</t>
  </si>
  <si>
    <t>Павлов Вадим Владимирович</t>
  </si>
  <si>
    <t>Бородина Ирина Валерьевна</t>
  </si>
  <si>
    <t>Гамова Елена Геннадьевна</t>
  </si>
  <si>
    <t>Заместитель директора</t>
  </si>
  <si>
    <t>главный бухгалтер</t>
  </si>
  <si>
    <t>заместитель руководителя</t>
  </si>
  <si>
    <t>ФБУ "Хабаровский ЦСМ"</t>
  </si>
  <si>
    <t>Федеральное бюджетное учреждение "Государственный региональный центр стандартизации, метрологии и испытаний в Хабаровском крае и Еврейской автономной области"</t>
  </si>
  <si>
    <t>https://csm27.ru/zakazchiku/dokumenty/</t>
  </si>
</sst>
</file>

<file path=xl/styles.xml><?xml version="1.0" encoding="utf-8"?>
<styleSheet xmlns="http://schemas.openxmlformats.org/spreadsheetml/2006/main">
  <numFmts count="6">
    <numFmt numFmtId="164" formatCode="_-* #,##0.00_р_._-;\-* #,##0.00_р_._-;_-* \-??_р_._-;_-@_-"/>
    <numFmt numFmtId="165" formatCode="0.0"/>
    <numFmt numFmtId="166" formatCode="[$-419]General"/>
    <numFmt numFmtId="167" formatCode="_-* #,##0.00_р_._-;\-* #,##0.00_р_._-;_-* &quot;-&quot;??_р_._-;_-@_-"/>
    <numFmt numFmtId="168" formatCode="#,##0.0"/>
    <numFmt numFmtId="169" formatCode="#,##0\ _₽"/>
  </numFmts>
  <fonts count="4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u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1"/>
      <color theme="1"/>
      <name val="Calibri"/>
      <family val="2"/>
      <scheme val="minor"/>
    </font>
    <font>
      <u/>
      <sz val="10"/>
      <color theme="10"/>
      <name val="Arial Cyr"/>
      <charset val="204"/>
    </font>
    <font>
      <sz val="10"/>
      <color theme="1"/>
      <name val="Arial Cyr1"/>
      <charset val="204"/>
    </font>
    <font>
      <sz val="10"/>
      <name val="Arial Cyr"/>
    </font>
    <font>
      <sz val="8"/>
      <name val="Arial"/>
      <family val="2"/>
    </font>
    <font>
      <sz val="14"/>
      <color rgb="FF000000"/>
      <name val="Times New Roman"/>
      <family val="1"/>
      <charset val="204"/>
    </font>
    <font>
      <sz val="12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u/>
      <sz val="11"/>
      <color indexed="12"/>
      <name val="Calibri"/>
      <family val="2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u/>
      <sz val="8.5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2">
    <xf numFmtId="0" fontId="0" fillId="0" borderId="0"/>
    <xf numFmtId="0" fontId="10" fillId="0" borderId="0"/>
    <xf numFmtId="0" fontId="9" fillId="0" borderId="0"/>
    <xf numFmtId="164" fontId="18" fillId="0" borderId="0" applyFill="0" applyBorder="0" applyAlignment="0" applyProtection="0"/>
    <xf numFmtId="0" fontId="18" fillId="0" borderId="0"/>
    <xf numFmtId="0" fontId="19" fillId="0" borderId="0"/>
    <xf numFmtId="0" fontId="9" fillId="0" borderId="0"/>
    <xf numFmtId="0" fontId="13" fillId="0" borderId="0"/>
    <xf numFmtId="0" fontId="21" fillId="0" borderId="0"/>
    <xf numFmtId="0" fontId="9" fillId="0" borderId="0"/>
    <xf numFmtId="0" fontId="9" fillId="0" borderId="0"/>
    <xf numFmtId="0" fontId="2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6" fillId="0" borderId="0" applyNumberFormat="0" applyFill="0" applyBorder="0" applyAlignment="0" applyProtection="0"/>
    <xf numFmtId="0" fontId="18" fillId="0" borderId="0"/>
    <xf numFmtId="0" fontId="18" fillId="0" borderId="0"/>
    <xf numFmtId="166" fontId="27" fillId="0" borderId="0"/>
    <xf numFmtId="2" fontId="28" fillId="0" borderId="0" applyFill="0" applyBorder="0" applyAlignment="0" applyProtection="0"/>
    <xf numFmtId="0" fontId="9" fillId="0" borderId="0"/>
    <xf numFmtId="0" fontId="18" fillId="0" borderId="0"/>
    <xf numFmtId="0" fontId="29" fillId="0" borderId="0"/>
    <xf numFmtId="0" fontId="8" fillId="0" borderId="0"/>
    <xf numFmtId="0" fontId="32" fillId="0" borderId="0"/>
    <xf numFmtId="0" fontId="34" fillId="0" borderId="0" applyNumberFormat="0" applyFill="0" applyBorder="0" applyAlignment="0" applyProtection="0"/>
    <xf numFmtId="167" fontId="33" fillId="0" borderId="0" applyFill="0" applyBorder="0" applyAlignment="0" applyProtection="0"/>
    <xf numFmtId="0" fontId="7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21" fillId="0" borderId="0"/>
    <xf numFmtId="0" fontId="42" fillId="0" borderId="0" applyNumberFormat="0" applyFill="0" applyBorder="0" applyAlignment="0" applyProtection="0">
      <alignment vertical="top"/>
      <protection locked="0"/>
    </xf>
  </cellStyleXfs>
  <cellXfs count="74">
    <xf numFmtId="0" fontId="0" fillId="0" borderId="0" xfId="0"/>
    <xf numFmtId="0" fontId="12" fillId="0" borderId="0" xfId="1" applyFont="1" applyAlignment="1">
      <alignment wrapText="1"/>
    </xf>
    <xf numFmtId="0" fontId="10" fillId="0" borderId="0" xfId="1" applyAlignment="1">
      <alignment wrapText="1"/>
    </xf>
    <xf numFmtId="0" fontId="2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7" fillId="0" borderId="0" xfId="1" applyFont="1" applyAlignment="1">
      <alignment wrapText="1"/>
    </xf>
    <xf numFmtId="4" fontId="1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0" borderId="0" xfId="0" applyFont="1" applyAlignment="1">
      <alignment wrapText="1"/>
    </xf>
    <xf numFmtId="0" fontId="31" fillId="0" borderId="0" xfId="0" applyFont="1" applyAlignment="1">
      <alignment wrapText="1"/>
    </xf>
    <xf numFmtId="4" fontId="31" fillId="0" borderId="0" xfId="0" applyNumberFormat="1" applyFont="1" applyAlignment="1">
      <alignment wrapText="1"/>
    </xf>
    <xf numFmtId="3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Alignment="1">
      <alignment horizont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justify" vertical="center" wrapText="1"/>
    </xf>
    <xf numFmtId="0" fontId="20" fillId="0" borderId="12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20" fillId="3" borderId="12" xfId="0" applyFont="1" applyFill="1" applyBorder="1" applyAlignment="1">
      <alignment horizontal="left" vertical="center" wrapText="1"/>
    </xf>
    <xf numFmtId="0" fontId="20" fillId="3" borderId="12" xfId="0" applyFont="1" applyFill="1" applyBorder="1" applyAlignment="1">
      <alignment horizontal="justify" vertical="center" wrapText="1"/>
    </xf>
    <xf numFmtId="0" fontId="36" fillId="0" borderId="1" xfId="30" applyFont="1" applyBorder="1" applyAlignment="1">
      <alignment horizontal="center" vertical="center" wrapText="1"/>
    </xf>
    <xf numFmtId="4" fontId="36" fillId="0" borderId="1" xfId="26" applyNumberFormat="1" applyFont="1" applyBorder="1" applyAlignment="1">
      <alignment horizontal="center" vertical="center" wrapText="1"/>
    </xf>
    <xf numFmtId="4" fontId="36" fillId="0" borderId="1" xfId="30" applyNumberFormat="1" applyFont="1" applyBorder="1" applyAlignment="1">
      <alignment horizontal="center" vertical="center" wrapText="1"/>
    </xf>
    <xf numFmtId="0" fontId="40" fillId="0" borderId="0" xfId="25" applyFont="1" applyAlignment="1">
      <alignment wrapText="1"/>
    </xf>
    <xf numFmtId="0" fontId="40" fillId="0" borderId="0" xfId="25" applyFont="1" applyAlignment="1">
      <alignment vertical="center" wrapText="1"/>
    </xf>
    <xf numFmtId="0" fontId="40" fillId="0" borderId="0" xfId="25" applyFont="1" applyAlignment="1">
      <alignment horizontal="justify" vertical="center" wrapText="1"/>
    </xf>
    <xf numFmtId="4" fontId="40" fillId="0" borderId="0" xfId="25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justify" vertical="center" wrapText="1"/>
    </xf>
    <xf numFmtId="0" fontId="4" fillId="0" borderId="0" xfId="25" applyFont="1" applyAlignment="1">
      <alignment wrapText="1"/>
    </xf>
    <xf numFmtId="0" fontId="4" fillId="0" borderId="0" xfId="30" applyFont="1" applyAlignment="1">
      <alignment wrapText="1"/>
    </xf>
    <xf numFmtId="4" fontId="4" fillId="2" borderId="1" xfId="26" applyNumberFormat="1" applyFont="1" applyFill="1" applyBorder="1" applyAlignment="1">
      <alignment horizontal="center" vertical="center" wrapText="1"/>
    </xf>
    <xf numFmtId="165" fontId="4" fillId="0" borderId="1" xfId="26" applyNumberFormat="1" applyFont="1" applyBorder="1" applyAlignment="1">
      <alignment horizontal="justify" vertical="center" wrapText="1"/>
    </xf>
    <xf numFmtId="4" fontId="4" fillId="0" borderId="1" xfId="26" applyNumberFormat="1" applyFont="1" applyBorder="1" applyAlignment="1">
      <alignment horizontal="center" vertical="center" wrapText="1"/>
    </xf>
    <xf numFmtId="4" fontId="14" fillId="0" borderId="1" xfId="39" applyNumberFormat="1" applyFont="1" applyBorder="1" applyAlignment="1">
      <alignment horizontal="center" vertical="center" wrapText="1"/>
    </xf>
    <xf numFmtId="0" fontId="14" fillId="0" borderId="1" xfId="39" applyFont="1" applyBorder="1" applyAlignment="1">
      <alignment horizontal="center" vertical="center" wrapText="1"/>
    </xf>
    <xf numFmtId="0" fontId="14" fillId="0" borderId="2" xfId="39" applyFont="1" applyBorder="1" applyAlignment="1">
      <alignment horizontal="left" vertical="top" wrapText="1"/>
    </xf>
    <xf numFmtId="168" fontId="0" fillId="0" borderId="0" xfId="0" applyNumberFormat="1" applyAlignment="1">
      <alignment wrapText="1"/>
    </xf>
    <xf numFmtId="168" fontId="24" fillId="0" borderId="0" xfId="0" applyNumberFormat="1" applyFont="1" applyAlignment="1">
      <alignment wrapText="1"/>
    </xf>
    <xf numFmtId="165" fontId="41" fillId="0" borderId="1" xfId="26" applyNumberFormat="1" applyFont="1" applyBorder="1" applyAlignment="1">
      <alignment horizontal="justify" vertical="center" wrapText="1"/>
    </xf>
    <xf numFmtId="165" fontId="3" fillId="0" borderId="1" xfId="26" applyNumberFormat="1" applyFont="1" applyBorder="1" applyAlignment="1">
      <alignment horizontal="justify" vertical="center" wrapText="1"/>
    </xf>
    <xf numFmtId="165" fontId="2" fillId="0" borderId="1" xfId="26" applyNumberFormat="1" applyFont="1" applyBorder="1" applyAlignment="1">
      <alignment vertical="center" wrapText="1"/>
    </xf>
    <xf numFmtId="165" fontId="2" fillId="0" borderId="1" xfId="26" applyNumberFormat="1" applyFont="1" applyBorder="1" applyAlignment="1">
      <alignment horizontal="justify" vertical="center" wrapText="1"/>
    </xf>
    <xf numFmtId="169" fontId="14" fillId="0" borderId="1" xfId="0" applyNumberFormat="1" applyFont="1" applyBorder="1" applyAlignment="1">
      <alignment horizontal="center" vertical="center" wrapText="1"/>
    </xf>
    <xf numFmtId="169" fontId="23" fillId="0" borderId="1" xfId="0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" xfId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" xfId="25" applyFont="1" applyFill="1" applyBorder="1" applyAlignment="1">
      <alignment horizontal="center" vertical="center" wrapText="1"/>
    </xf>
    <xf numFmtId="0" fontId="1" fillId="2" borderId="1" xfId="25" applyFont="1" applyFill="1" applyBorder="1" applyAlignment="1">
      <alignment horizontal="center" vertical="center" wrapText="1"/>
    </xf>
    <xf numFmtId="165" fontId="4" fillId="2" borderId="1" xfId="26" applyNumberFormat="1" applyFont="1" applyFill="1" applyBorder="1" applyAlignment="1">
      <alignment horizontal="left" vertical="center" wrapText="1"/>
    </xf>
    <xf numFmtId="0" fontId="42" fillId="0" borderId="1" xfId="41" applyFill="1" applyBorder="1" applyAlignment="1" applyProtection="1">
      <alignment horizontal="center" vertical="center" wrapText="1"/>
    </xf>
  </cellXfs>
  <cellStyles count="42">
    <cellStyle name="Excel Built-in Normal" xfId="40"/>
    <cellStyle name="Excel Built-in Обычный 6" xfId="28"/>
    <cellStyle name="Гиперссылка" xfId="41" builtinId="8"/>
    <cellStyle name="Гиперссылка 2" xfId="34"/>
    <cellStyle name="Гиперссылка 3" xfId="24"/>
    <cellStyle name="Гиперссылка 4" xfId="37"/>
    <cellStyle name="Обычный" xfId="0" builtinId="0"/>
    <cellStyle name="Обычный 10" xfId="20"/>
    <cellStyle name="Обычный 11" xfId="36"/>
    <cellStyle name="Обычный 12" xfId="2"/>
    <cellStyle name="Обычный 13" xfId="5"/>
    <cellStyle name="Обычный 14" xfId="15"/>
    <cellStyle name="Обычный 15" xfId="31"/>
    <cellStyle name="Обычный 16" xfId="9"/>
    <cellStyle name="Обычный 17" xfId="13"/>
    <cellStyle name="Обычный 18" xfId="38"/>
    <cellStyle name="Обычный 19" xfId="12"/>
    <cellStyle name="Обычный 2" xfId="1"/>
    <cellStyle name="Обычный 2 2" xfId="29"/>
    <cellStyle name="Обычный 20" xfId="21"/>
    <cellStyle name="Обычный 21" xfId="6"/>
    <cellStyle name="Обычный 22" xfId="10"/>
    <cellStyle name="Обычный 23" xfId="23"/>
    <cellStyle name="Обычный 24" xfId="19"/>
    <cellStyle name="Обычный 25" xfId="22"/>
    <cellStyle name="Обычный 26" xfId="17"/>
    <cellStyle name="Обычный 27" xfId="16"/>
    <cellStyle name="Обычный 28" xfId="39"/>
    <cellStyle name="Обычный 3" xfId="4"/>
    <cellStyle name="Обычный 4" xfId="32"/>
    <cellStyle name="Обычный 5" xfId="33"/>
    <cellStyle name="Обычный 6" xfId="7"/>
    <cellStyle name="Обычный 6 2" xfId="8"/>
    <cellStyle name="Обычный 6 3" xfId="27"/>
    <cellStyle name="Обычный 7" xfId="11"/>
    <cellStyle name="Обычный 8" xfId="14"/>
    <cellStyle name="Обычный 9" xfId="18"/>
    <cellStyle name="Обычный_npa28C2" xfId="30"/>
    <cellStyle name="Обычный_npa677C" xfId="26"/>
    <cellStyle name="Обычный_npa9B1C" xfId="25"/>
    <cellStyle name="Финансовый 2" xfId="35"/>
    <cellStyle name="Финансов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sm27.ru/zakazchiku/dokumenty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1"/>
  <sheetViews>
    <sheetView tabSelected="1" topLeftCell="E1" zoomScale="85" zoomScaleNormal="85" workbookViewId="0">
      <pane ySplit="5" topLeftCell="A18" activePane="bottomLeft" state="frozen"/>
      <selection pane="bottomLeft" activeCell="M23" sqref="M23"/>
    </sheetView>
  </sheetViews>
  <sheetFormatPr defaultColWidth="9.1796875" defaultRowHeight="15.5"/>
  <cols>
    <col min="1" max="1" width="4.26953125" style="11" customWidth="1"/>
    <col min="2" max="2" width="38.26953125" style="11" customWidth="1"/>
    <col min="3" max="3" width="24.453125" style="11" customWidth="1"/>
    <col min="4" max="4" width="27" style="11" customWidth="1"/>
    <col min="5" max="5" width="28.81640625" style="17" customWidth="1"/>
    <col min="6" max="6" width="10.26953125" style="13" customWidth="1"/>
    <col min="7" max="12" width="11.26953125" style="13" customWidth="1"/>
    <col min="13" max="13" width="55.1796875" style="11" customWidth="1"/>
    <col min="14" max="14" width="0.7265625" style="11" hidden="1" customWidth="1"/>
    <col min="15" max="15" width="12.7265625" style="43" bestFit="1" customWidth="1"/>
    <col min="16" max="16384" width="9.1796875" style="11"/>
  </cols>
  <sheetData>
    <row r="1" spans="1:15" ht="54.75" customHeight="1">
      <c r="A1" s="51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"/>
    </row>
    <row r="2" spans="1:15">
      <c r="A2" s="52"/>
      <c r="B2" s="52" t="s">
        <v>0</v>
      </c>
      <c r="C2" s="52" t="s">
        <v>1</v>
      </c>
      <c r="D2" s="52" t="s">
        <v>2</v>
      </c>
      <c r="E2" s="52" t="s">
        <v>3</v>
      </c>
      <c r="F2" s="52" t="s">
        <v>4</v>
      </c>
      <c r="G2" s="52"/>
      <c r="H2" s="52"/>
      <c r="I2" s="52"/>
      <c r="J2" s="52"/>
      <c r="K2" s="52"/>
      <c r="L2" s="52"/>
      <c r="M2" s="53" t="s">
        <v>5</v>
      </c>
      <c r="N2" s="2"/>
    </row>
    <row r="3" spans="1:15">
      <c r="A3" s="52"/>
      <c r="B3" s="52"/>
      <c r="C3" s="52"/>
      <c r="D3" s="52"/>
      <c r="E3" s="52"/>
      <c r="F3" s="54" t="s">
        <v>6</v>
      </c>
      <c r="G3" s="52" t="s">
        <v>7</v>
      </c>
      <c r="H3" s="52"/>
      <c r="I3" s="52"/>
      <c r="J3" s="52"/>
      <c r="K3" s="52"/>
      <c r="L3" s="52"/>
      <c r="M3" s="52"/>
      <c r="N3" s="2"/>
    </row>
    <row r="4" spans="1:15" ht="30">
      <c r="A4" s="52"/>
      <c r="B4" s="52"/>
      <c r="C4" s="52"/>
      <c r="D4" s="52"/>
      <c r="E4" s="52"/>
      <c r="F4" s="54"/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52"/>
      <c r="N4" s="2"/>
    </row>
    <row r="5" spans="1:1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5">
        <v>10</v>
      </c>
      <c r="K5" s="5">
        <v>11</v>
      </c>
      <c r="L5" s="5">
        <v>12</v>
      </c>
      <c r="M5" s="5">
        <v>13</v>
      </c>
      <c r="N5" s="9"/>
    </row>
    <row r="6" spans="1:15" ht="20.25" customHeight="1">
      <c r="A6" s="56" t="s">
        <v>25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9"/>
    </row>
    <row r="7" spans="1:15">
      <c r="A7" s="7">
        <v>1</v>
      </c>
      <c r="B7" s="42"/>
      <c r="C7" s="40"/>
      <c r="D7" s="40"/>
      <c r="E7" s="40"/>
      <c r="F7" s="41"/>
      <c r="G7" s="41"/>
      <c r="H7" s="41"/>
      <c r="I7" s="41"/>
      <c r="J7" s="41"/>
      <c r="K7" s="41"/>
      <c r="L7" s="41"/>
      <c r="M7" s="41" t="s">
        <v>100</v>
      </c>
      <c r="N7" s="2"/>
    </row>
    <row r="8" spans="1:15">
      <c r="A8" s="7">
        <v>2</v>
      </c>
      <c r="B8" s="42"/>
      <c r="C8" s="10"/>
      <c r="D8" s="10"/>
      <c r="E8" s="10"/>
      <c r="F8" s="4"/>
      <c r="G8" s="41"/>
      <c r="H8" s="41"/>
      <c r="I8" s="4"/>
      <c r="J8" s="4"/>
      <c r="K8" s="41"/>
      <c r="L8" s="41"/>
      <c r="M8" s="41" t="s">
        <v>100</v>
      </c>
      <c r="N8" s="2"/>
    </row>
    <row r="9" spans="1:15">
      <c r="A9" s="58" t="s">
        <v>14</v>
      </c>
      <c r="B9" s="59"/>
      <c r="C9" s="60"/>
      <c r="D9" s="55" t="s">
        <v>27</v>
      </c>
      <c r="E9" s="4" t="s">
        <v>15</v>
      </c>
      <c r="F9" s="15">
        <f>COUNT(E7:E8)-COUNTIF(E7:E8,"-")</f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6"/>
    </row>
    <row r="10" spans="1:15" ht="31">
      <c r="A10" s="61"/>
      <c r="B10" s="62"/>
      <c r="C10" s="63"/>
      <c r="D10" s="55"/>
      <c r="E10" s="4" t="s">
        <v>16</v>
      </c>
      <c r="F10" s="15">
        <f>SUM(F7:F8)-F9</f>
        <v>0</v>
      </c>
      <c r="G10" s="4">
        <f>SUM(G7:G8)-G9</f>
        <v>0</v>
      </c>
      <c r="H10" s="4">
        <f t="shared" ref="H10:L10" si="0">SUM(H7:H8)-H9</f>
        <v>0</v>
      </c>
      <c r="I10" s="4">
        <f t="shared" si="0"/>
        <v>0</v>
      </c>
      <c r="J10" s="4">
        <f t="shared" si="0"/>
        <v>0</v>
      </c>
      <c r="K10" s="4">
        <f t="shared" si="0"/>
        <v>0</v>
      </c>
      <c r="L10" s="4">
        <f t="shared" si="0"/>
        <v>0</v>
      </c>
      <c r="M10" s="6"/>
    </row>
    <row r="11" spans="1:15" s="12" customFormat="1" ht="17.5">
      <c r="A11" s="64" t="s">
        <v>26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6"/>
      <c r="O11" s="44"/>
    </row>
    <row r="12" spans="1:15" ht="90" customHeight="1">
      <c r="A12" s="5">
        <v>1</v>
      </c>
      <c r="B12" s="34" t="s">
        <v>111</v>
      </c>
      <c r="C12" s="10">
        <v>117821</v>
      </c>
      <c r="D12" s="10">
        <v>112417</v>
      </c>
      <c r="E12" s="10">
        <v>348672</v>
      </c>
      <c r="F12" s="4">
        <v>1</v>
      </c>
      <c r="G12" s="41"/>
      <c r="H12" s="4">
        <v>1</v>
      </c>
      <c r="I12" s="41"/>
      <c r="J12" s="41"/>
      <c r="K12" s="41"/>
      <c r="L12" s="41"/>
      <c r="M12" s="16" t="s">
        <v>30</v>
      </c>
      <c r="N12" s="2" t="b">
        <f>SUM(G12:L12)=F12</f>
        <v>1</v>
      </c>
    </row>
    <row r="13" spans="1:15">
      <c r="A13" s="68" t="s">
        <v>14</v>
      </c>
      <c r="B13" s="68"/>
      <c r="C13" s="68"/>
      <c r="D13" s="69" t="s">
        <v>17</v>
      </c>
      <c r="E13" s="4" t="s">
        <v>18</v>
      </c>
      <c r="F13" s="49">
        <v>1</v>
      </c>
      <c r="G13" s="15">
        <v>0</v>
      </c>
      <c r="H13" s="15">
        <v>1</v>
      </c>
      <c r="I13" s="15">
        <v>0</v>
      </c>
      <c r="J13" s="15">
        <v>0</v>
      </c>
      <c r="K13" s="15">
        <f>SUM(K12:K12)</f>
        <v>0</v>
      </c>
      <c r="L13" s="15">
        <f>SUM(L12:L12)</f>
        <v>0</v>
      </c>
      <c r="M13" s="24"/>
      <c r="N13" s="2" t="b">
        <f>SUM(G13:L13)=F13</f>
        <v>1</v>
      </c>
    </row>
    <row r="14" spans="1:15" ht="31">
      <c r="A14" s="68"/>
      <c r="B14" s="68"/>
      <c r="C14" s="68"/>
      <c r="D14" s="69"/>
      <c r="E14" s="4" t="s">
        <v>16</v>
      </c>
      <c r="F14" s="49">
        <v>2</v>
      </c>
      <c r="G14" s="15">
        <f>SUM(G12:G12)-G13</f>
        <v>0</v>
      </c>
      <c r="H14" s="15">
        <v>2</v>
      </c>
      <c r="I14" s="15">
        <f>SUM(I12:I12)-I13</f>
        <v>0</v>
      </c>
      <c r="J14" s="15">
        <f>SUM(J12:J12)-J13</f>
        <v>0</v>
      </c>
      <c r="K14" s="15">
        <f>SUM(K12:K12)-K13</f>
        <v>0</v>
      </c>
      <c r="L14" s="15">
        <f>SUM(L12:L12)-L13</f>
        <v>0</v>
      </c>
      <c r="M14" s="24"/>
      <c r="N14" s="2" t="b">
        <f t="shared" ref="N14" si="1">SUM(G14:L14)=F14</f>
        <v>1</v>
      </c>
    </row>
    <row r="15" spans="1:15" s="12" customFormat="1">
      <c r="A15" s="3" t="s">
        <v>14</v>
      </c>
      <c r="B15" s="3" t="s">
        <v>14</v>
      </c>
      <c r="C15" s="3" t="s">
        <v>14</v>
      </c>
      <c r="D15" s="3" t="s">
        <v>14</v>
      </c>
      <c r="E15" s="3" t="s">
        <v>14</v>
      </c>
      <c r="F15" s="50"/>
      <c r="G15" s="3"/>
      <c r="H15" s="3"/>
      <c r="I15" s="3"/>
      <c r="J15" s="3"/>
      <c r="K15" s="3"/>
      <c r="L15" s="3"/>
      <c r="M15" s="3"/>
      <c r="N15" s="2" t="b">
        <f t="shared" ref="N15:N19" si="2">SUM(G15:L15)=F15</f>
        <v>1</v>
      </c>
      <c r="O15" s="44"/>
    </row>
    <row r="16" spans="1:15">
      <c r="A16" s="68" t="s">
        <v>14</v>
      </c>
      <c r="B16" s="68"/>
      <c r="C16" s="68"/>
      <c r="D16" s="69" t="s">
        <v>19</v>
      </c>
      <c r="E16" s="4" t="s">
        <v>18</v>
      </c>
      <c r="F16" s="49">
        <f t="shared" ref="F16:L17" si="3">F9+F13</f>
        <v>1</v>
      </c>
      <c r="G16" s="4">
        <f t="shared" si="3"/>
        <v>0</v>
      </c>
      <c r="H16" s="4">
        <f t="shared" si="3"/>
        <v>1</v>
      </c>
      <c r="I16" s="4">
        <f t="shared" si="3"/>
        <v>0</v>
      </c>
      <c r="J16" s="4">
        <f t="shared" si="3"/>
        <v>0</v>
      </c>
      <c r="K16" s="4">
        <f t="shared" si="3"/>
        <v>0</v>
      </c>
      <c r="L16" s="4">
        <f t="shared" si="3"/>
        <v>0</v>
      </c>
      <c r="M16" s="5"/>
      <c r="N16" s="2" t="b">
        <f t="shared" si="2"/>
        <v>1</v>
      </c>
    </row>
    <row r="17" spans="1:14" ht="47.25" customHeight="1">
      <c r="A17" s="68"/>
      <c r="B17" s="68"/>
      <c r="C17" s="68"/>
      <c r="D17" s="69"/>
      <c r="E17" s="4" t="s">
        <v>16</v>
      </c>
      <c r="F17" s="49">
        <f t="shared" si="3"/>
        <v>2</v>
      </c>
      <c r="G17" s="4">
        <f t="shared" si="3"/>
        <v>0</v>
      </c>
      <c r="H17" s="4">
        <f t="shared" si="3"/>
        <v>2</v>
      </c>
      <c r="I17" s="4">
        <f t="shared" si="3"/>
        <v>0</v>
      </c>
      <c r="J17" s="15">
        <f t="shared" si="3"/>
        <v>0</v>
      </c>
      <c r="K17" s="4">
        <f t="shared" si="3"/>
        <v>0</v>
      </c>
      <c r="L17" s="4">
        <f t="shared" si="3"/>
        <v>0</v>
      </c>
      <c r="M17" s="5"/>
      <c r="N17" s="2" t="b">
        <f t="shared" si="2"/>
        <v>1</v>
      </c>
    </row>
    <row r="18" spans="1:14">
      <c r="A18" s="8" t="s">
        <v>14</v>
      </c>
      <c r="B18" s="8" t="s">
        <v>14</v>
      </c>
      <c r="C18" s="8" t="s">
        <v>14</v>
      </c>
      <c r="D18" s="8" t="s">
        <v>14</v>
      </c>
      <c r="E18" s="8" t="s">
        <v>14</v>
      </c>
      <c r="F18" s="8" t="s">
        <v>14</v>
      </c>
      <c r="G18" s="8" t="s">
        <v>14</v>
      </c>
      <c r="H18" s="8" t="s">
        <v>14</v>
      </c>
      <c r="I18" s="8" t="s">
        <v>14</v>
      </c>
      <c r="J18" s="8" t="s">
        <v>14</v>
      </c>
      <c r="K18" s="8" t="s">
        <v>14</v>
      </c>
      <c r="L18" s="8" t="s">
        <v>14</v>
      </c>
      <c r="M18" s="5"/>
      <c r="N18" s="2" t="b">
        <f t="shared" si="2"/>
        <v>0</v>
      </c>
    </row>
    <row r="19" spans="1:14" ht="34.5" customHeight="1">
      <c r="A19" s="67" t="s">
        <v>20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73" t="s">
        <v>112</v>
      </c>
      <c r="N19" s="2" t="b">
        <f t="shared" si="2"/>
        <v>1</v>
      </c>
    </row>
    <row r="21" spans="1:14">
      <c r="F21" s="14"/>
    </row>
  </sheetData>
  <autoFilter ref="A5:O19"/>
  <sortState ref="B12:M72">
    <sortCondition ref="B12"/>
  </sortState>
  <mergeCells count="19">
    <mergeCell ref="D9:D10"/>
    <mergeCell ref="A6:M6"/>
    <mergeCell ref="A9:C10"/>
    <mergeCell ref="A11:M11"/>
    <mergeCell ref="A19:L19"/>
    <mergeCell ref="A13:C14"/>
    <mergeCell ref="D13:D14"/>
    <mergeCell ref="A16:C17"/>
    <mergeCell ref="D16:D17"/>
    <mergeCell ref="A1:M1"/>
    <mergeCell ref="A2:A4"/>
    <mergeCell ref="B2:B4"/>
    <mergeCell ref="C2:C4"/>
    <mergeCell ref="D2:D4"/>
    <mergeCell ref="E2:E4"/>
    <mergeCell ref="F2:L2"/>
    <mergeCell ref="M2:M4"/>
    <mergeCell ref="F3:F4"/>
    <mergeCell ref="G3:L3"/>
  </mergeCells>
  <hyperlinks>
    <hyperlink ref="M19" r:id="rId1"/>
  </hyperlinks>
  <pageMargins left="0.70866141732283472" right="0.70866141732283472" top="0.74803149606299213" bottom="0.74803149606299213" header="0.31496062992125984" footer="0.31496062992125984"/>
  <pageSetup paperSize="9" scale="59" fitToHeight="3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5"/>
  <sheetViews>
    <sheetView zoomScale="90" zoomScaleNormal="90" workbookViewId="0">
      <pane ySplit="1" topLeftCell="A2" activePane="bottomLeft" state="frozen"/>
      <selection pane="bottomLeft" activeCell="C24" sqref="C24"/>
    </sheetView>
  </sheetViews>
  <sheetFormatPr defaultColWidth="9.1796875" defaultRowHeight="14.5"/>
  <cols>
    <col min="1" max="1" width="2.54296875" style="30" customWidth="1"/>
    <col min="2" max="2" width="21.1796875" style="31" customWidth="1"/>
    <col min="3" max="3" width="29.81640625" style="31" customWidth="1"/>
    <col min="4" max="4" width="25.81640625" style="32" customWidth="1"/>
    <col min="5" max="5" width="24" style="32" customWidth="1"/>
    <col min="6" max="6" width="17.26953125" style="33" customWidth="1"/>
    <col min="7" max="7" width="16.1796875" style="33" customWidth="1"/>
    <col min="8" max="8" width="13.81640625" style="31" customWidth="1"/>
    <col min="9" max="9" width="9.7265625" style="30" customWidth="1"/>
    <col min="10" max="16384" width="9.1796875" style="30"/>
  </cols>
  <sheetData>
    <row r="1" spans="2:11" s="36" customFormat="1" ht="58">
      <c r="B1" s="27" t="s">
        <v>22</v>
      </c>
      <c r="C1" s="27" t="s">
        <v>23</v>
      </c>
      <c r="D1" s="27" t="s">
        <v>24</v>
      </c>
      <c r="E1" s="27"/>
      <c r="F1" s="28" t="s">
        <v>103</v>
      </c>
      <c r="G1" s="29" t="s">
        <v>21</v>
      </c>
      <c r="H1" s="27" t="s">
        <v>28</v>
      </c>
      <c r="I1" s="35"/>
      <c r="J1" s="35"/>
      <c r="K1" s="35"/>
    </row>
    <row r="2" spans="2:11" s="36" customFormat="1" ht="18" customHeight="1">
      <c r="B2" s="71" t="s">
        <v>110</v>
      </c>
      <c r="C2" s="72" t="s">
        <v>98</v>
      </c>
      <c r="D2" s="72"/>
      <c r="E2" s="72"/>
      <c r="F2" s="37">
        <v>112417</v>
      </c>
      <c r="G2" s="37"/>
      <c r="H2" s="70">
        <v>7</v>
      </c>
      <c r="I2" s="35"/>
      <c r="J2" s="35"/>
      <c r="K2" s="35"/>
    </row>
    <row r="3" spans="2:11" s="36" customFormat="1" ht="18" customHeight="1">
      <c r="B3" s="70"/>
      <c r="C3" s="47" t="s">
        <v>104</v>
      </c>
      <c r="D3" s="46" t="s">
        <v>102</v>
      </c>
      <c r="E3" s="45" t="s">
        <v>18</v>
      </c>
      <c r="F3" s="39">
        <v>348672</v>
      </c>
      <c r="G3" s="39">
        <f>F3/$F$2</f>
        <v>3.1015949544997641</v>
      </c>
      <c r="H3" s="70"/>
      <c r="I3" s="35" t="b">
        <f>G3&lt;H2</f>
        <v>1</v>
      </c>
      <c r="J3" s="35"/>
      <c r="K3" s="35"/>
    </row>
    <row r="4" spans="2:11" s="36" customFormat="1" ht="36" customHeight="1">
      <c r="B4" s="70"/>
      <c r="C4" s="47" t="s">
        <v>105</v>
      </c>
      <c r="D4" s="48" t="s">
        <v>107</v>
      </c>
      <c r="E4" s="48" t="s">
        <v>109</v>
      </c>
      <c r="F4" s="39">
        <v>330371</v>
      </c>
      <c r="G4" s="39">
        <f>F4/$F$2</f>
        <v>2.9387992919220403</v>
      </c>
      <c r="H4" s="70"/>
      <c r="I4" s="35" t="b">
        <f>G4&lt;H2</f>
        <v>1</v>
      </c>
      <c r="J4" s="35"/>
      <c r="K4" s="35"/>
    </row>
    <row r="5" spans="2:11" s="36" customFormat="1" ht="35.25" customHeight="1">
      <c r="B5" s="70"/>
      <c r="C5" s="47" t="s">
        <v>106</v>
      </c>
      <c r="D5" s="38" t="s">
        <v>29</v>
      </c>
      <c r="E5" s="38" t="s">
        <v>108</v>
      </c>
      <c r="F5" s="39">
        <v>327732</v>
      </c>
      <c r="G5" s="39">
        <f>F5/$F$2</f>
        <v>2.9153241947392297</v>
      </c>
      <c r="H5" s="70"/>
      <c r="I5" s="35" t="b">
        <f>G5&lt;H2</f>
        <v>1</v>
      </c>
      <c r="J5" s="35"/>
      <c r="K5" s="35"/>
    </row>
  </sheetData>
  <autoFilter ref="B1:I12"/>
  <mergeCells count="3">
    <mergeCell ref="H2:H5"/>
    <mergeCell ref="B2:B5"/>
    <mergeCell ref="C2:E2"/>
  </mergeCells>
  <pageMargins left="0.7" right="0.7" top="0.75" bottom="0.75" header="0.3" footer="0.3"/>
  <pageSetup paperSize="9" scale="83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66"/>
  <sheetViews>
    <sheetView topLeftCell="A46" workbookViewId="0">
      <selection activeCell="D57" sqref="B57:D57"/>
    </sheetView>
  </sheetViews>
  <sheetFormatPr defaultRowHeight="12.5"/>
  <cols>
    <col min="2" max="2" width="57.453125" customWidth="1"/>
    <col min="3" max="3" width="15.1796875" customWidth="1"/>
  </cols>
  <sheetData>
    <row r="1" spans="1:3" ht="15.5" thickBot="1">
      <c r="A1" s="18" t="s">
        <v>31</v>
      </c>
      <c r="B1" s="19" t="s">
        <v>22</v>
      </c>
    </row>
    <row r="2" spans="1:3" ht="16" thickBot="1">
      <c r="A2" s="20">
        <v>1</v>
      </c>
      <c r="B2" s="21" t="s">
        <v>32</v>
      </c>
      <c r="C2" t="s">
        <v>97</v>
      </c>
    </row>
    <row r="3" spans="1:3" ht="16" thickBot="1">
      <c r="A3" s="20">
        <v>2</v>
      </c>
      <c r="B3" s="21" t="s">
        <v>33</v>
      </c>
      <c r="C3" t="s">
        <v>97</v>
      </c>
    </row>
    <row r="4" spans="1:3" ht="16" thickBot="1">
      <c r="A4" s="20">
        <v>3</v>
      </c>
      <c r="B4" s="21" t="s">
        <v>34</v>
      </c>
      <c r="C4" t="s">
        <v>97</v>
      </c>
    </row>
    <row r="5" spans="1:3" ht="16" thickBot="1">
      <c r="A5" s="20">
        <v>4</v>
      </c>
      <c r="B5" s="22" t="s">
        <v>35</v>
      </c>
      <c r="C5" t="s">
        <v>97</v>
      </c>
    </row>
    <row r="6" spans="1:3" ht="16" thickBot="1">
      <c r="A6" s="20">
        <v>5</v>
      </c>
      <c r="B6" s="21" t="s">
        <v>36</v>
      </c>
      <c r="C6" t="s">
        <v>97</v>
      </c>
    </row>
    <row r="7" spans="1:3" ht="16" thickBot="1">
      <c r="A7" s="20">
        <v>6</v>
      </c>
      <c r="B7" s="21" t="s">
        <v>37</v>
      </c>
      <c r="C7" t="s">
        <v>97</v>
      </c>
    </row>
    <row r="8" spans="1:3" ht="16" thickBot="1">
      <c r="A8" s="20">
        <v>7</v>
      </c>
      <c r="B8" s="21" t="s">
        <v>38</v>
      </c>
      <c r="C8" t="s">
        <v>97</v>
      </c>
    </row>
    <row r="9" spans="1:3" ht="16" thickBot="1">
      <c r="A9" s="20">
        <v>8</v>
      </c>
      <c r="B9" s="22" t="s">
        <v>39</v>
      </c>
      <c r="C9" t="s">
        <v>97</v>
      </c>
    </row>
    <row r="10" spans="1:3" ht="16" thickBot="1">
      <c r="A10" s="20">
        <v>9</v>
      </c>
      <c r="B10" s="21" t="s">
        <v>40</v>
      </c>
      <c r="C10" t="s">
        <v>97</v>
      </c>
    </row>
    <row r="11" spans="1:3" ht="16" thickBot="1">
      <c r="A11" s="20">
        <v>10</v>
      </c>
      <c r="B11" s="21" t="s">
        <v>41</v>
      </c>
      <c r="C11" t="s">
        <v>97</v>
      </c>
    </row>
    <row r="12" spans="1:3" ht="16" thickBot="1">
      <c r="A12" s="20">
        <v>11</v>
      </c>
      <c r="B12" s="22" t="s">
        <v>42</v>
      </c>
      <c r="C12" t="s">
        <v>97</v>
      </c>
    </row>
    <row r="13" spans="1:3" ht="16" thickBot="1">
      <c r="A13" s="20">
        <v>12</v>
      </c>
      <c r="B13" s="21" t="s">
        <v>43</v>
      </c>
      <c r="C13" t="s">
        <v>97</v>
      </c>
    </row>
    <row r="14" spans="1:3" ht="16" thickBot="1">
      <c r="A14" s="20">
        <v>13</v>
      </c>
      <c r="B14" s="21" t="s">
        <v>44</v>
      </c>
      <c r="C14" t="s">
        <v>97</v>
      </c>
    </row>
    <row r="15" spans="1:3" ht="16" thickBot="1">
      <c r="A15" s="20">
        <v>14</v>
      </c>
      <c r="B15" s="21" t="s">
        <v>45</v>
      </c>
      <c r="C15" t="s">
        <v>97</v>
      </c>
    </row>
    <row r="16" spans="1:3" ht="16" thickBot="1">
      <c r="A16" s="20">
        <v>15</v>
      </c>
      <c r="B16" s="21" t="s">
        <v>46</v>
      </c>
      <c r="C16" t="s">
        <v>97</v>
      </c>
    </row>
    <row r="17" spans="1:3" ht="16" thickBot="1">
      <c r="A17" s="20">
        <v>16</v>
      </c>
      <c r="B17" s="21" t="s">
        <v>47</v>
      </c>
      <c r="C17" t="s">
        <v>97</v>
      </c>
    </row>
    <row r="18" spans="1:3" ht="16" thickBot="1">
      <c r="A18" s="20">
        <v>17</v>
      </c>
      <c r="B18" s="21" t="s">
        <v>48</v>
      </c>
      <c r="C18" t="s">
        <v>97</v>
      </c>
    </row>
    <row r="19" spans="1:3" ht="16" thickBot="1">
      <c r="A19" s="20">
        <v>18</v>
      </c>
      <c r="B19" s="22" t="s">
        <v>49</v>
      </c>
      <c r="C19" t="s">
        <v>97</v>
      </c>
    </row>
    <row r="20" spans="1:3" ht="16" thickBot="1">
      <c r="A20" s="20">
        <v>19</v>
      </c>
      <c r="B20" s="22" t="s">
        <v>50</v>
      </c>
      <c r="C20" t="s">
        <v>97</v>
      </c>
    </row>
    <row r="21" spans="1:3" ht="16" thickBot="1">
      <c r="A21" s="20">
        <v>20</v>
      </c>
      <c r="B21" s="21" t="s">
        <v>51</v>
      </c>
      <c r="C21" t="s">
        <v>97</v>
      </c>
    </row>
    <row r="22" spans="1:3" ht="16" thickBot="1">
      <c r="A22" s="20">
        <v>21</v>
      </c>
      <c r="B22" s="21" t="s">
        <v>52</v>
      </c>
      <c r="C22" t="s">
        <v>97</v>
      </c>
    </row>
    <row r="23" spans="1:3" ht="16" thickBot="1">
      <c r="A23" s="20">
        <v>22</v>
      </c>
      <c r="B23" s="22" t="s">
        <v>53</v>
      </c>
      <c r="C23" t="s">
        <v>97</v>
      </c>
    </row>
    <row r="24" spans="1:3" ht="16" thickBot="1">
      <c r="A24" s="20">
        <v>23</v>
      </c>
      <c r="B24" s="22" t="s">
        <v>54</v>
      </c>
      <c r="C24" t="s">
        <v>97</v>
      </c>
    </row>
    <row r="25" spans="1:3" ht="16" thickBot="1">
      <c r="A25" s="20">
        <v>24</v>
      </c>
      <c r="B25" s="21" t="s">
        <v>55</v>
      </c>
      <c r="C25" t="s">
        <v>97</v>
      </c>
    </row>
    <row r="26" spans="1:3" ht="16" thickBot="1">
      <c r="A26" s="20">
        <v>25</v>
      </c>
      <c r="B26" s="21" t="s">
        <v>56</v>
      </c>
      <c r="C26" t="s">
        <v>97</v>
      </c>
    </row>
    <row r="27" spans="1:3" ht="16" thickBot="1">
      <c r="A27" s="20">
        <v>26</v>
      </c>
      <c r="B27" s="21" t="s">
        <v>57</v>
      </c>
      <c r="C27" t="s">
        <v>97</v>
      </c>
    </row>
    <row r="28" spans="1:3" ht="16" thickBot="1">
      <c r="A28" s="20">
        <v>27</v>
      </c>
      <c r="B28" s="22" t="s">
        <v>58</v>
      </c>
      <c r="C28" t="s">
        <v>97</v>
      </c>
    </row>
    <row r="29" spans="1:3" ht="16" thickBot="1">
      <c r="A29" s="20">
        <v>28</v>
      </c>
      <c r="B29" s="22" t="s">
        <v>59</v>
      </c>
      <c r="C29" t="s">
        <v>97</v>
      </c>
    </row>
    <row r="30" spans="1:3" ht="16" thickBot="1">
      <c r="A30" s="20">
        <v>29</v>
      </c>
      <c r="B30" s="22" t="s">
        <v>60</v>
      </c>
      <c r="C30" t="s">
        <v>97</v>
      </c>
    </row>
    <row r="31" spans="1:3" ht="16" thickBot="1">
      <c r="A31" s="20">
        <v>30</v>
      </c>
      <c r="B31" s="22" t="s">
        <v>61</v>
      </c>
      <c r="C31" t="s">
        <v>97</v>
      </c>
    </row>
    <row r="32" spans="1:3" ht="16" thickBot="1">
      <c r="A32" s="20">
        <v>31</v>
      </c>
      <c r="B32" s="21" t="s">
        <v>62</v>
      </c>
      <c r="C32" t="s">
        <v>97</v>
      </c>
    </row>
    <row r="33" spans="1:3" ht="16" thickBot="1">
      <c r="A33" s="20">
        <v>32</v>
      </c>
      <c r="B33" s="21" t="s">
        <v>63</v>
      </c>
      <c r="C33" t="s">
        <v>97</v>
      </c>
    </row>
    <row r="34" spans="1:3" ht="16" thickBot="1">
      <c r="A34" s="20">
        <v>33</v>
      </c>
      <c r="B34" s="22" t="s">
        <v>64</v>
      </c>
      <c r="C34" t="s">
        <v>97</v>
      </c>
    </row>
    <row r="35" spans="1:3" ht="16" thickBot="1">
      <c r="A35" s="20">
        <v>34</v>
      </c>
      <c r="B35" s="22" t="s">
        <v>65</v>
      </c>
      <c r="C35" t="s">
        <v>97</v>
      </c>
    </row>
    <row r="36" spans="1:3" ht="16" thickBot="1">
      <c r="A36" s="20">
        <v>35</v>
      </c>
      <c r="B36" s="22" t="s">
        <v>66</v>
      </c>
      <c r="C36" t="s">
        <v>97</v>
      </c>
    </row>
    <row r="37" spans="1:3" ht="16" thickBot="1">
      <c r="A37" s="20">
        <v>36</v>
      </c>
      <c r="B37" s="22" t="s">
        <v>67</v>
      </c>
      <c r="C37" t="s">
        <v>97</v>
      </c>
    </row>
    <row r="38" spans="1:3" ht="16" thickBot="1">
      <c r="A38" s="20">
        <v>37</v>
      </c>
      <c r="B38" s="22" t="s">
        <v>68</v>
      </c>
      <c r="C38" t="s">
        <v>97</v>
      </c>
    </row>
    <row r="39" spans="1:3" ht="16" thickBot="1">
      <c r="A39" s="20">
        <v>38</v>
      </c>
      <c r="B39" s="21" t="s">
        <v>69</v>
      </c>
      <c r="C39" t="s">
        <v>97</v>
      </c>
    </row>
    <row r="40" spans="1:3" ht="16" thickBot="1">
      <c r="A40" s="20">
        <v>39</v>
      </c>
      <c r="B40" s="22" t="s">
        <v>70</v>
      </c>
      <c r="C40" t="s">
        <v>97</v>
      </c>
    </row>
    <row r="41" spans="1:3" ht="16" thickBot="1">
      <c r="A41" s="20">
        <v>40</v>
      </c>
      <c r="B41" s="22" t="s">
        <v>71</v>
      </c>
      <c r="C41" t="s">
        <v>97</v>
      </c>
    </row>
    <row r="42" spans="1:3" ht="16" thickBot="1">
      <c r="A42" s="20">
        <v>41</v>
      </c>
      <c r="B42" s="23" t="s">
        <v>72</v>
      </c>
      <c r="C42" t="s">
        <v>97</v>
      </c>
    </row>
    <row r="43" spans="1:3" ht="16" thickBot="1">
      <c r="A43" s="20">
        <v>42</v>
      </c>
      <c r="B43" s="21" t="s">
        <v>73</v>
      </c>
      <c r="C43" t="s">
        <v>97</v>
      </c>
    </row>
    <row r="44" spans="1:3" ht="16" thickBot="1">
      <c r="A44" s="20">
        <v>43</v>
      </c>
      <c r="B44" s="21" t="s">
        <v>74</v>
      </c>
      <c r="C44" t="s">
        <v>97</v>
      </c>
    </row>
    <row r="45" spans="1:3" ht="16" thickBot="1">
      <c r="A45" s="20">
        <v>44</v>
      </c>
      <c r="B45" s="21" t="s">
        <v>75</v>
      </c>
      <c r="C45" t="s">
        <v>97</v>
      </c>
    </row>
    <row r="46" spans="1:3" ht="16" thickBot="1">
      <c r="A46" s="20">
        <v>45</v>
      </c>
      <c r="B46" s="21" t="s">
        <v>76</v>
      </c>
      <c r="C46" t="s">
        <v>97</v>
      </c>
    </row>
    <row r="47" spans="1:3" ht="16" thickBot="1">
      <c r="A47" s="20">
        <v>46</v>
      </c>
      <c r="B47" s="22" t="s">
        <v>77</v>
      </c>
      <c r="C47" t="s">
        <v>97</v>
      </c>
    </row>
    <row r="48" spans="1:3" ht="16" thickBot="1">
      <c r="A48" s="20">
        <v>47</v>
      </c>
      <c r="B48" s="21" t="s">
        <v>78</v>
      </c>
      <c r="C48" t="s">
        <v>97</v>
      </c>
    </row>
    <row r="49" spans="1:3" ht="16" thickBot="1">
      <c r="A49" s="20">
        <v>48</v>
      </c>
      <c r="B49" s="21" t="s">
        <v>79</v>
      </c>
      <c r="C49" t="s">
        <v>97</v>
      </c>
    </row>
    <row r="50" spans="1:3" ht="16" thickBot="1">
      <c r="A50" s="20">
        <v>49</v>
      </c>
      <c r="B50" s="22" t="s">
        <v>80</v>
      </c>
      <c r="C50" t="s">
        <v>97</v>
      </c>
    </row>
    <row r="51" spans="1:3" ht="16" thickBot="1">
      <c r="A51" s="20">
        <v>50</v>
      </c>
      <c r="B51" s="22" t="s">
        <v>81</v>
      </c>
      <c r="C51" t="s">
        <v>97</v>
      </c>
    </row>
    <row r="52" spans="1:3" ht="16" thickBot="1">
      <c r="A52" s="20">
        <v>51</v>
      </c>
      <c r="B52" s="21" t="s">
        <v>82</v>
      </c>
      <c r="C52" t="s">
        <v>97</v>
      </c>
    </row>
    <row r="53" spans="1:3" ht="16" thickBot="1">
      <c r="A53" s="20">
        <v>52</v>
      </c>
      <c r="B53" s="21" t="s">
        <v>83</v>
      </c>
      <c r="C53" t="s">
        <v>97</v>
      </c>
    </row>
    <row r="54" spans="1:3" ht="31.5" thickBot="1">
      <c r="A54" s="20">
        <v>53</v>
      </c>
      <c r="B54" s="23" t="s">
        <v>84</v>
      </c>
      <c r="C54" t="s">
        <v>97</v>
      </c>
    </row>
    <row r="55" spans="1:3" ht="16" thickBot="1">
      <c r="A55" s="20">
        <v>54</v>
      </c>
      <c r="B55" s="22" t="s">
        <v>85</v>
      </c>
      <c r="C55" t="s">
        <v>97</v>
      </c>
    </row>
    <row r="56" spans="1:3" ht="16" thickBot="1">
      <c r="A56" s="20">
        <v>55</v>
      </c>
      <c r="B56" s="21" t="s">
        <v>86</v>
      </c>
      <c r="C56" t="s">
        <v>97</v>
      </c>
    </row>
    <row r="57" spans="1:3" ht="16" thickBot="1">
      <c r="A57" s="20">
        <v>56</v>
      </c>
      <c r="B57" s="26" t="s">
        <v>87</v>
      </c>
    </row>
    <row r="58" spans="1:3" ht="16" thickBot="1">
      <c r="A58" s="20">
        <v>57</v>
      </c>
      <c r="B58" s="22" t="s">
        <v>88</v>
      </c>
      <c r="C58" t="s">
        <v>97</v>
      </c>
    </row>
    <row r="59" spans="1:3" ht="16" thickBot="1">
      <c r="A59" s="20">
        <v>58</v>
      </c>
      <c r="B59" s="21" t="s">
        <v>89</v>
      </c>
      <c r="C59" t="s">
        <v>97</v>
      </c>
    </row>
    <row r="60" spans="1:3" ht="16" thickBot="1">
      <c r="A60" s="20">
        <v>59</v>
      </c>
      <c r="B60" s="21" t="s">
        <v>90</v>
      </c>
      <c r="C60" t="s">
        <v>97</v>
      </c>
    </row>
    <row r="61" spans="1:3" ht="16" thickBot="1">
      <c r="A61" s="20">
        <v>60</v>
      </c>
      <c r="B61" s="25" t="s">
        <v>91</v>
      </c>
    </row>
    <row r="62" spans="1:3" ht="16" thickBot="1">
      <c r="A62" s="20">
        <v>61</v>
      </c>
      <c r="B62" s="21" t="s">
        <v>92</v>
      </c>
      <c r="C62" t="s">
        <v>97</v>
      </c>
    </row>
    <row r="63" spans="1:3" ht="16" thickBot="1">
      <c r="A63" s="20">
        <v>62</v>
      </c>
      <c r="B63" s="21" t="s">
        <v>93</v>
      </c>
      <c r="C63" t="s">
        <v>99</v>
      </c>
    </row>
    <row r="64" spans="1:3" ht="16" thickBot="1">
      <c r="A64" s="20">
        <v>63</v>
      </c>
      <c r="B64" s="21" t="s">
        <v>94</v>
      </c>
      <c r="C64" t="s">
        <v>97</v>
      </c>
    </row>
    <row r="65" spans="1:3" ht="16" thickBot="1">
      <c r="A65" s="20">
        <v>64</v>
      </c>
      <c r="B65" s="25" t="s">
        <v>95</v>
      </c>
    </row>
    <row r="66" spans="1:3" ht="31.5" thickBot="1">
      <c r="A66" s="20">
        <v>65</v>
      </c>
      <c r="B66" s="21" t="s">
        <v>96</v>
      </c>
      <c r="C66" t="s">
        <v>97</v>
      </c>
    </row>
  </sheetData>
  <autoFilter ref="A1:C6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для Минтруда</vt:lpstr>
      <vt:lpstr>Средний заработок для сайта 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dog1</cp:lastModifiedBy>
  <cp:lastPrinted>2026-03-11T01:57:59Z</cp:lastPrinted>
  <dcterms:created xsi:type="dcterms:W3CDTF">2020-05-19T09:03:18Z</dcterms:created>
  <dcterms:modified xsi:type="dcterms:W3CDTF">2026-03-11T05:02:34Z</dcterms:modified>
</cp:coreProperties>
</file>